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1310"/>
  </bookViews>
  <sheets>
    <sheet name="OR 80%ers" sheetId="1" r:id="rId1"/>
  </sheets>
  <externalReferences>
    <externalReference r:id="rId2"/>
  </externalReferences>
  <definedNames>
    <definedName name="Criteria_Pollutants_Crosstab" localSheetId="0">#REF!</definedName>
    <definedName name="Criteria_Pollutants_Crosstab">#REF!</definedName>
  </definedNames>
  <calcPr calcId="145621"/>
</workbook>
</file>

<file path=xl/calcChain.xml><?xml version="1.0" encoding="utf-8"?>
<calcChain xmlns="http://schemas.openxmlformats.org/spreadsheetml/2006/main">
  <c r="N41" i="1" l="1"/>
  <c r="L41" i="1"/>
  <c r="L40" i="1"/>
  <c r="N40" i="1" s="1"/>
  <c r="N39" i="1"/>
  <c r="L39" i="1"/>
  <c r="N38" i="1"/>
  <c r="N37" i="1"/>
  <c r="L37" i="1"/>
  <c r="L36" i="1"/>
  <c r="N36" i="1" s="1"/>
  <c r="N35" i="1"/>
  <c r="L35" i="1"/>
  <c r="L34" i="1"/>
  <c r="N34" i="1" s="1"/>
  <c r="N33" i="1"/>
  <c r="L33" i="1"/>
  <c r="L32" i="1"/>
  <c r="N32" i="1" s="1"/>
  <c r="N31" i="1"/>
  <c r="L31" i="1"/>
  <c r="L30" i="1"/>
  <c r="N30" i="1" s="1"/>
  <c r="N29" i="1"/>
  <c r="L29" i="1"/>
  <c r="L28" i="1"/>
  <c r="N28" i="1" s="1"/>
  <c r="N27" i="1"/>
  <c r="L27" i="1"/>
  <c r="L26" i="1"/>
  <c r="N26" i="1" s="1"/>
  <c r="N25" i="1"/>
  <c r="L25" i="1"/>
  <c r="L24" i="1"/>
  <c r="N24" i="1" s="1"/>
  <c r="N23" i="1"/>
  <c r="L23" i="1"/>
  <c r="L22" i="1"/>
  <c r="N22" i="1" s="1"/>
  <c r="N21" i="1"/>
  <c r="L21" i="1"/>
  <c r="L20" i="1"/>
  <c r="N20" i="1" s="1"/>
  <c r="N19" i="1"/>
  <c r="L19" i="1"/>
  <c r="L18" i="1"/>
  <c r="N18" i="1" s="1"/>
  <c r="N17" i="1"/>
  <c r="L17" i="1"/>
  <c r="L16" i="1"/>
  <c r="N16" i="1" s="1"/>
  <c r="N15" i="1"/>
  <c r="L15" i="1"/>
  <c r="L14" i="1"/>
  <c r="N14" i="1" s="1"/>
  <c r="N13" i="1"/>
  <c r="L13" i="1"/>
  <c r="L12" i="1"/>
  <c r="N12" i="1" s="1"/>
  <c r="N11" i="1"/>
  <c r="L11" i="1"/>
  <c r="L10" i="1"/>
  <c r="N10" i="1" s="1"/>
  <c r="N9" i="1"/>
  <c r="L9" i="1"/>
  <c r="L8" i="1"/>
  <c r="N8" i="1" s="1"/>
  <c r="N7" i="1"/>
  <c r="L7" i="1"/>
  <c r="L6" i="1"/>
  <c r="N6" i="1" s="1"/>
  <c r="N5" i="1"/>
  <c r="L5" i="1"/>
  <c r="L4" i="1"/>
  <c r="N4" i="1" s="1"/>
  <c r="N3" i="1"/>
  <c r="L3" i="1"/>
  <c r="L2" i="1"/>
  <c r="N2" i="1" s="1"/>
</calcChain>
</file>

<file path=xl/sharedStrings.xml><?xml version="1.0" encoding="utf-8"?>
<sst xmlns="http://schemas.openxmlformats.org/spreadsheetml/2006/main" count="255" uniqueCount="100">
  <si>
    <t>Year</t>
  </si>
  <si>
    <t>Inventory</t>
  </si>
  <si>
    <t>EIS ID</t>
  </si>
  <si>
    <t>County</t>
  </si>
  <si>
    <t>Facility Name</t>
  </si>
  <si>
    <t>NAICS Code Description</t>
  </si>
  <si>
    <t>Latitude</t>
  </si>
  <si>
    <t>Longitude</t>
  </si>
  <si>
    <t>State</t>
  </si>
  <si>
    <t>NOX</t>
  </si>
  <si>
    <t>SO2</t>
  </si>
  <si>
    <t>Q</t>
  </si>
  <si>
    <t>Distance to NPS Class I Area</t>
  </si>
  <si>
    <t>Q/d</t>
  </si>
  <si>
    <t>NPS Class I Area</t>
  </si>
  <si>
    <t>NEI</t>
  </si>
  <si>
    <t>Douglas</t>
  </si>
  <si>
    <t>Dillard</t>
  </si>
  <si>
    <t>Sawmills</t>
  </si>
  <si>
    <t>OR</t>
  </si>
  <si>
    <t>CRLA</t>
  </si>
  <si>
    <t>Jackson</t>
  </si>
  <si>
    <t>Biomass One, L.P.</t>
  </si>
  <si>
    <t>Steam and Air-Conditioning Supply</t>
  </si>
  <si>
    <t>Lane</t>
  </si>
  <si>
    <t>INTERNATIONAL PAPER</t>
  </si>
  <si>
    <t>Paperboard Mills</t>
  </si>
  <si>
    <t>Lincoln</t>
  </si>
  <si>
    <t>Toledo</t>
  </si>
  <si>
    <t>Clatsop</t>
  </si>
  <si>
    <t>Wauna Mill</t>
  </si>
  <si>
    <t>Paper (except Newsprint) Mills</t>
  </si>
  <si>
    <t>Yamhill</t>
  </si>
  <si>
    <t>SP Fiber Technologies Northwest, LLC</t>
  </si>
  <si>
    <t>Newsprint Mills</t>
  </si>
  <si>
    <t>Baker</t>
  </si>
  <si>
    <t>Ash Grove Cement Company</t>
  </si>
  <si>
    <t>Cement Manufacturing</t>
  </si>
  <si>
    <t>CRMO</t>
  </si>
  <si>
    <t>CAMD</t>
  </si>
  <si>
    <t>Klamath County</t>
  </si>
  <si>
    <t>Klamath Cogeneration Project</t>
  </si>
  <si>
    <t>LABE</t>
  </si>
  <si>
    <t>Linn</t>
  </si>
  <si>
    <t>Halsey Pulp Mill</t>
  </si>
  <si>
    <t>KINGSFORD MANUFACTURING COMPANY</t>
  </si>
  <si>
    <t>Cyclic Crude, Intermediate, and Gum and Wood Chemical Manufacturing</t>
  </si>
  <si>
    <t>Klamath</t>
  </si>
  <si>
    <t>Compressor Station 14</t>
  </si>
  <si>
    <t>Pipeline Transportation of Natural Gas</t>
  </si>
  <si>
    <t>Multnomah</t>
  </si>
  <si>
    <t>Owens-Brockway Glass Container Inc.</t>
  </si>
  <si>
    <t>Glass Container Manufacturing</t>
  </si>
  <si>
    <t>Medford</t>
  </si>
  <si>
    <t>Softwood Veneer and Plywood Manufacturing</t>
  </si>
  <si>
    <t>SierraPine, Medford MDF</t>
  </si>
  <si>
    <t>Reconstituted Wood Product Manufacturing</t>
  </si>
  <si>
    <t>Clackamas</t>
  </si>
  <si>
    <t>West Linn Paper Company</t>
  </si>
  <si>
    <t>Timber Products Co.</t>
  </si>
  <si>
    <t>Veneer, Plywood, and Engineered Wood Product Manufacturing</t>
  </si>
  <si>
    <t>Interfor US, Inc.</t>
  </si>
  <si>
    <t>Marion</t>
  </si>
  <si>
    <t>Covanta Marion, Inc.</t>
  </si>
  <si>
    <t>Solid Waste Combustors and Incinerators</t>
  </si>
  <si>
    <t>Riddle Plywood</t>
  </si>
  <si>
    <t>Douglas County, Inc. dba Douglas County Forest Products</t>
  </si>
  <si>
    <t>Seneca Sustainable Energy, LLC</t>
  </si>
  <si>
    <t>Electric Power Generation</t>
  </si>
  <si>
    <t>Cascade Steel Rolling Mills, Inc</t>
  </si>
  <si>
    <t>Iron and Steel Mills and Ferroalloy Manufacturing</t>
  </si>
  <si>
    <t>Columbia Forest Products, Inc.</t>
  </si>
  <si>
    <t>Hardwood Veneer and Plywood Manufacturing</t>
  </si>
  <si>
    <t>Union</t>
  </si>
  <si>
    <t>Island City Particleboard</t>
  </si>
  <si>
    <t>Foster</t>
  </si>
  <si>
    <t>JELD-WEN, Inc. dba JELD-WEN</t>
  </si>
  <si>
    <t>Gilliam</t>
  </si>
  <si>
    <t>Columbia Ridge Landfill &amp; Recycling Center</t>
  </si>
  <si>
    <t>Solid Waste Landfill</t>
  </si>
  <si>
    <t>#1, 2, &amp; 4</t>
  </si>
  <si>
    <t>Oregon City Compressor Station</t>
  </si>
  <si>
    <t>Dry Creek Landfill, Inc</t>
  </si>
  <si>
    <t>EVRAZ Inc, NA</t>
  </si>
  <si>
    <t>Metal Heat Treating</t>
  </si>
  <si>
    <t>Swanson Group Mfg. LLC</t>
  </si>
  <si>
    <t>Deschutes</t>
  </si>
  <si>
    <t>Compressor Station 12</t>
  </si>
  <si>
    <t>Riverbend Landfill Co.</t>
  </si>
  <si>
    <t>FLAKEBOARD AMERICA LTD. --  EUGENE MDF</t>
  </si>
  <si>
    <t>Umatilla County</t>
  </si>
  <si>
    <t>Hermiston Power Plant</t>
  </si>
  <si>
    <t>Curry</t>
  </si>
  <si>
    <t>Pacific Wood Laminates, Inc.</t>
  </si>
  <si>
    <t>LAVO</t>
  </si>
  <si>
    <t>Elgin Complex</t>
  </si>
  <si>
    <t>Collins Products LLC</t>
  </si>
  <si>
    <t>Morrow County</t>
  </si>
  <si>
    <t>Coyote Springs</t>
  </si>
  <si>
    <t>Fossil Fuel Electric Power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</si>
</sst>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_);_(* \(#,##0.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164" fontId="0" fillId="0" borderId="2" xfId="0" applyNumberFormat="1" applyFill="1" applyBorder="1" applyAlignment="1">
      <alignment horizontal="center" wrapText="1"/>
    </xf>
    <xf numFmtId="165" fontId="0" fillId="0" borderId="2" xfId="1" applyNumberFormat="1" applyFont="1" applyFill="1" applyBorder="1" applyAlignment="1">
      <alignment horizontal="center" wrapText="1"/>
    </xf>
    <xf numFmtId="166" fontId="0" fillId="0" borderId="2" xfId="1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/>
    <xf numFmtId="164" fontId="0" fillId="0" borderId="5" xfId="0" applyNumberFormat="1" applyFill="1" applyBorder="1" applyAlignment="1">
      <alignment horizontal="center"/>
    </xf>
    <xf numFmtId="165" fontId="0" fillId="0" borderId="5" xfId="1" applyNumberFormat="1" applyFont="1" applyFill="1" applyBorder="1"/>
    <xf numFmtId="166" fontId="0" fillId="0" borderId="5" xfId="1" applyNumberFormat="1" applyFont="1" applyFill="1" applyBorder="1"/>
    <xf numFmtId="0" fontId="0" fillId="0" borderId="6" xfId="0" applyFill="1" applyBorder="1" applyAlignment="1">
      <alignment horizontal="center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Fill="1" applyBorder="1"/>
    <xf numFmtId="164" fontId="0" fillId="0" borderId="8" xfId="0" applyNumberFormat="1" applyFill="1" applyBorder="1" applyAlignment="1">
      <alignment horizontal="center"/>
    </xf>
    <xf numFmtId="165" fontId="0" fillId="0" borderId="8" xfId="1" applyNumberFormat="1" applyFont="1" applyFill="1" applyBorder="1"/>
    <xf numFmtId="166" fontId="0" fillId="0" borderId="8" xfId="1" applyNumberFormat="1" applyFont="1" applyFill="1" applyBorder="1"/>
    <xf numFmtId="0" fontId="0" fillId="0" borderId="9" xfId="0" applyFill="1" applyBorder="1" applyAlignment="1">
      <alignment horizontal="center"/>
    </xf>
    <xf numFmtId="165" fontId="0" fillId="0" borderId="8" xfId="0" applyNumberFormat="1" applyFill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/>
    <xf numFmtId="164" fontId="0" fillId="0" borderId="11" xfId="0" applyNumberFormat="1" applyFill="1" applyBorder="1" applyAlignment="1">
      <alignment horizontal="center"/>
    </xf>
    <xf numFmtId="165" fontId="0" fillId="0" borderId="11" xfId="1" applyNumberFormat="1" applyFont="1" applyFill="1" applyBorder="1"/>
    <xf numFmtId="165" fontId="0" fillId="0" borderId="11" xfId="0" applyNumberFormat="1" applyFill="1" applyBorder="1"/>
    <xf numFmtId="166" fontId="0" fillId="0" borderId="11" xfId="1" applyNumberFormat="1" applyFont="1" applyFill="1" applyBorder="1"/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D\Programs\Reasonable%20Progress%20(2nd%20planning%20period)\Facility%20selection\WRAP\NPS%20CIA-center%20RP%20facility%20selection\CRLA-center%20RP%20facility%20sel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LA Results"/>
      <sheetName val="CRLA Results-air-rail-PM-EGUs"/>
      <sheetName val="CRLA EGUs"/>
      <sheetName val="CRLA Results combined"/>
      <sheetName val="CRLA 80%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pane xSplit="5" ySplit="1" topLeftCell="F2" activePane="bottomRight" state="frozen"/>
      <selection pane="topRight" activeCell="H1" sqref="H1"/>
      <selection pane="bottomLeft" activeCell="A2" sqref="A2"/>
      <selection pane="bottomRight" activeCell="E15" sqref="E15"/>
    </sheetView>
  </sheetViews>
  <sheetFormatPr defaultRowHeight="15" x14ac:dyDescent="0.25"/>
  <cols>
    <col min="2" max="2" width="11.7109375" customWidth="1"/>
    <col min="4" max="4" width="15.7109375" style="37" customWidth="1"/>
    <col min="5" max="5" width="51.42578125" customWidth="1"/>
    <col min="6" max="6" width="50.5703125" customWidth="1"/>
    <col min="7" max="8" width="10.7109375" customWidth="1"/>
  </cols>
  <sheetData>
    <row r="1" spans="1:15" s="9" customFormat="1" ht="60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2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7" t="s">
        <v>13</v>
      </c>
      <c r="O1" s="8" t="s">
        <v>14</v>
      </c>
    </row>
    <row r="2" spans="1:15" s="18" customFormat="1" x14ac:dyDescent="0.25">
      <c r="A2" s="10">
        <v>2014</v>
      </c>
      <c r="B2" s="11" t="s">
        <v>15</v>
      </c>
      <c r="C2" s="11">
        <v>8219211</v>
      </c>
      <c r="D2" s="12" t="s">
        <v>16</v>
      </c>
      <c r="E2" s="13" t="s">
        <v>17</v>
      </c>
      <c r="F2" s="13" t="s">
        <v>18</v>
      </c>
      <c r="G2" s="14">
        <v>43.089599999999997</v>
      </c>
      <c r="H2" s="14">
        <v>-123.4144</v>
      </c>
      <c r="I2" s="11" t="s">
        <v>19</v>
      </c>
      <c r="J2" s="15">
        <v>1101.7139999999999</v>
      </c>
      <c r="K2" s="15">
        <v>81.612269999999995</v>
      </c>
      <c r="L2" s="15">
        <f>+J2+K2</f>
        <v>1183.32627</v>
      </c>
      <c r="M2" s="15">
        <v>92.285425172788365</v>
      </c>
      <c r="N2" s="16">
        <f>+L2/M2</f>
        <v>12.822461052592303</v>
      </c>
      <c r="O2" s="17" t="s">
        <v>20</v>
      </c>
    </row>
    <row r="3" spans="1:15" s="18" customFormat="1" x14ac:dyDescent="0.25">
      <c r="A3" s="19">
        <v>2014</v>
      </c>
      <c r="B3" s="20" t="s">
        <v>15</v>
      </c>
      <c r="C3" s="20">
        <v>8056211</v>
      </c>
      <c r="D3" s="21" t="s">
        <v>21</v>
      </c>
      <c r="E3" s="22" t="s">
        <v>22</v>
      </c>
      <c r="F3" s="22" t="s">
        <v>23</v>
      </c>
      <c r="G3" s="23">
        <v>42.436300000000003</v>
      </c>
      <c r="H3" s="23">
        <v>-122.8507</v>
      </c>
      <c r="I3" s="20" t="s">
        <v>19</v>
      </c>
      <c r="J3" s="24">
        <v>363</v>
      </c>
      <c r="K3" s="24">
        <v>21.5</v>
      </c>
      <c r="L3" s="24">
        <f>+J3+K3</f>
        <v>384.5</v>
      </c>
      <c r="M3" s="24">
        <v>63.683926321397493</v>
      </c>
      <c r="N3" s="25">
        <f>+L3/M3</f>
        <v>6.0376302500496086</v>
      </c>
      <c r="O3" s="26" t="s">
        <v>20</v>
      </c>
    </row>
    <row r="4" spans="1:15" s="18" customFormat="1" x14ac:dyDescent="0.25">
      <c r="A4" s="19">
        <v>2014</v>
      </c>
      <c r="B4" s="20" t="s">
        <v>15</v>
      </c>
      <c r="C4" s="20">
        <v>972411</v>
      </c>
      <c r="D4" s="21" t="s">
        <v>24</v>
      </c>
      <c r="E4" s="22" t="s">
        <v>25</v>
      </c>
      <c r="F4" s="22" t="s">
        <v>26</v>
      </c>
      <c r="G4" s="23">
        <v>44.054997</v>
      </c>
      <c r="H4" s="23">
        <v>-122.95556999999999</v>
      </c>
      <c r="I4" s="20" t="s">
        <v>19</v>
      </c>
      <c r="J4" s="24">
        <v>672.46</v>
      </c>
      <c r="K4" s="24">
        <v>23.44</v>
      </c>
      <c r="L4" s="24">
        <f>+J4+K4</f>
        <v>695.90000000000009</v>
      </c>
      <c r="M4" s="24">
        <v>123.78604503509597</v>
      </c>
      <c r="N4" s="25">
        <f>+L4/M4</f>
        <v>5.6217968657347255</v>
      </c>
      <c r="O4" s="26" t="s">
        <v>20</v>
      </c>
    </row>
    <row r="5" spans="1:15" s="18" customFormat="1" x14ac:dyDescent="0.25">
      <c r="A5" s="19">
        <v>2014</v>
      </c>
      <c r="B5" s="20" t="s">
        <v>15</v>
      </c>
      <c r="C5" s="20">
        <v>8418611</v>
      </c>
      <c r="D5" s="21" t="s">
        <v>27</v>
      </c>
      <c r="E5" s="22" t="s">
        <v>28</v>
      </c>
      <c r="F5" s="22" t="s">
        <v>23</v>
      </c>
      <c r="G5" s="23">
        <v>44.612200000000001</v>
      </c>
      <c r="H5" s="23">
        <v>-123.93300000000001</v>
      </c>
      <c r="I5" s="20" t="s">
        <v>19</v>
      </c>
      <c r="J5" s="24">
        <v>901.76</v>
      </c>
      <c r="K5" s="24">
        <v>110.70099999999999</v>
      </c>
      <c r="L5" s="24">
        <f>+J5+K5</f>
        <v>1012.461</v>
      </c>
      <c r="M5" s="24">
        <v>218.77127344890857</v>
      </c>
      <c r="N5" s="25">
        <f>+L5/M5</f>
        <v>4.6279430751517214</v>
      </c>
      <c r="O5" s="26" t="s">
        <v>20</v>
      </c>
    </row>
    <row r="6" spans="1:15" s="18" customFormat="1" x14ac:dyDescent="0.25">
      <c r="A6" s="19">
        <v>2014</v>
      </c>
      <c r="B6" s="20" t="s">
        <v>15</v>
      </c>
      <c r="C6" s="20">
        <v>8055711</v>
      </c>
      <c r="D6" s="21" t="s">
        <v>29</v>
      </c>
      <c r="E6" s="22" t="s">
        <v>30</v>
      </c>
      <c r="F6" s="22" t="s">
        <v>31</v>
      </c>
      <c r="G6" s="23">
        <v>46.155799999999999</v>
      </c>
      <c r="H6" s="23">
        <v>-123.4058</v>
      </c>
      <c r="I6" s="20" t="s">
        <v>19</v>
      </c>
      <c r="J6" s="24">
        <v>962.56200000000001</v>
      </c>
      <c r="K6" s="24">
        <v>571.29700000000003</v>
      </c>
      <c r="L6" s="24">
        <f>+J6+K6</f>
        <v>1533.8589999999999</v>
      </c>
      <c r="M6" s="24">
        <v>354.53006516065898</v>
      </c>
      <c r="N6" s="25">
        <f>+L6/M6</f>
        <v>4.3264567683559241</v>
      </c>
      <c r="O6" s="26" t="s">
        <v>20</v>
      </c>
    </row>
    <row r="7" spans="1:15" s="18" customFormat="1" x14ac:dyDescent="0.25">
      <c r="A7" s="19">
        <v>2014</v>
      </c>
      <c r="B7" s="20" t="s">
        <v>15</v>
      </c>
      <c r="C7" s="20">
        <v>7410811</v>
      </c>
      <c r="D7" s="21" t="s">
        <v>32</v>
      </c>
      <c r="E7" s="22" t="s">
        <v>33</v>
      </c>
      <c r="F7" s="22" t="s">
        <v>34</v>
      </c>
      <c r="G7" s="23">
        <v>45.289099999999998</v>
      </c>
      <c r="H7" s="23">
        <v>-122.9611</v>
      </c>
      <c r="I7" s="20" t="s">
        <v>19</v>
      </c>
      <c r="J7" s="24">
        <v>607.23</v>
      </c>
      <c r="K7" s="24">
        <v>465.12799999999999</v>
      </c>
      <c r="L7" s="24">
        <f>+J7+K7</f>
        <v>1072.3579999999999</v>
      </c>
      <c r="M7" s="24">
        <v>252.45413355533958</v>
      </c>
      <c r="N7" s="25">
        <f>+L7/M7</f>
        <v>4.2477339740802149</v>
      </c>
      <c r="O7" s="26" t="s">
        <v>20</v>
      </c>
    </row>
    <row r="8" spans="1:15" s="18" customFormat="1" x14ac:dyDescent="0.25">
      <c r="A8" s="19">
        <v>2014</v>
      </c>
      <c r="B8" s="20" t="s">
        <v>15</v>
      </c>
      <c r="C8" s="20">
        <v>7219011</v>
      </c>
      <c r="D8" s="21" t="s">
        <v>35</v>
      </c>
      <c r="E8" s="22" t="s">
        <v>36</v>
      </c>
      <c r="F8" s="22" t="s">
        <v>37</v>
      </c>
      <c r="G8" s="23">
        <v>44.5428</v>
      </c>
      <c r="H8" s="23">
        <v>-117.4218</v>
      </c>
      <c r="I8" s="20" t="s">
        <v>19</v>
      </c>
      <c r="J8" s="24">
        <v>1279</v>
      </c>
      <c r="K8" s="24">
        <v>32</v>
      </c>
      <c r="L8" s="24">
        <f>+J8+K8</f>
        <v>1311</v>
      </c>
      <c r="M8" s="24">
        <v>330.40838401804803</v>
      </c>
      <c r="N8" s="25">
        <f>+L8/M8</f>
        <v>3.967816990770999</v>
      </c>
      <c r="O8" s="26" t="s">
        <v>38</v>
      </c>
    </row>
    <row r="9" spans="1:15" s="18" customFormat="1" x14ac:dyDescent="0.25">
      <c r="A9" s="19">
        <v>2018</v>
      </c>
      <c r="B9" s="20" t="s">
        <v>39</v>
      </c>
      <c r="C9" s="20">
        <v>9223711</v>
      </c>
      <c r="D9" s="21" t="s">
        <v>40</v>
      </c>
      <c r="E9" s="22" t="s">
        <v>41</v>
      </c>
      <c r="F9" s="22" t="s">
        <v>99</v>
      </c>
      <c r="G9" s="23">
        <v>42.173999999999999</v>
      </c>
      <c r="H9" s="23">
        <v>-121.8112</v>
      </c>
      <c r="I9" s="20" t="s">
        <v>19</v>
      </c>
      <c r="J9" s="24">
        <v>149.57</v>
      </c>
      <c r="K9" s="24">
        <v>5.8650000000000002</v>
      </c>
      <c r="L9" s="24">
        <f>+J9+K9</f>
        <v>155.435</v>
      </c>
      <c r="M9" s="27">
        <v>46.797910828304992</v>
      </c>
      <c r="N9" s="25">
        <f>+L9/M9</f>
        <v>3.3214089528540995</v>
      </c>
      <c r="O9" s="26" t="s">
        <v>42</v>
      </c>
    </row>
    <row r="10" spans="1:15" s="18" customFormat="1" x14ac:dyDescent="0.25">
      <c r="A10" s="19">
        <v>2014</v>
      </c>
      <c r="B10" s="20" t="s">
        <v>15</v>
      </c>
      <c r="C10" s="20">
        <v>7394911</v>
      </c>
      <c r="D10" s="21" t="s">
        <v>43</v>
      </c>
      <c r="E10" s="22" t="s">
        <v>44</v>
      </c>
      <c r="F10" s="22" t="s">
        <v>23</v>
      </c>
      <c r="G10" s="23">
        <v>44.382387000000001</v>
      </c>
      <c r="H10" s="23">
        <v>-123.15843599999999</v>
      </c>
      <c r="I10" s="20" t="s">
        <v>19</v>
      </c>
      <c r="J10" s="24">
        <v>341.35700000000003</v>
      </c>
      <c r="K10" s="24">
        <v>74.16</v>
      </c>
      <c r="L10" s="24">
        <f>+J10+K10</f>
        <v>415.51700000000005</v>
      </c>
      <c r="M10" s="24">
        <v>163.53597791057669</v>
      </c>
      <c r="N10" s="25">
        <f>+L10/M10</f>
        <v>2.5408292738323883</v>
      </c>
      <c r="O10" s="26" t="s">
        <v>20</v>
      </c>
    </row>
    <row r="11" spans="1:15" s="18" customFormat="1" x14ac:dyDescent="0.25">
      <c r="A11" s="19">
        <v>2014</v>
      </c>
      <c r="B11" s="20" t="s">
        <v>15</v>
      </c>
      <c r="C11" s="20">
        <v>972211</v>
      </c>
      <c r="D11" s="21" t="s">
        <v>24</v>
      </c>
      <c r="E11" s="22" t="s">
        <v>45</v>
      </c>
      <c r="F11" s="22" t="s">
        <v>46</v>
      </c>
      <c r="G11" s="23">
        <v>44.064134000000003</v>
      </c>
      <c r="H11" s="23">
        <v>-122.980683</v>
      </c>
      <c r="I11" s="20" t="s">
        <v>19</v>
      </c>
      <c r="J11" s="24">
        <v>245.49</v>
      </c>
      <c r="K11" s="24">
        <v>37.69</v>
      </c>
      <c r="L11" s="24">
        <f>+J11+K11</f>
        <v>283.18</v>
      </c>
      <c r="M11" s="24">
        <v>125.63458262697914</v>
      </c>
      <c r="N11" s="25">
        <f>+L11/M11</f>
        <v>2.2539972201825034</v>
      </c>
      <c r="O11" s="26" t="s">
        <v>20</v>
      </c>
    </row>
    <row r="12" spans="1:15" s="18" customFormat="1" x14ac:dyDescent="0.25">
      <c r="A12" s="19">
        <v>2014</v>
      </c>
      <c r="B12" s="20" t="s">
        <v>15</v>
      </c>
      <c r="C12" s="20">
        <v>7393111</v>
      </c>
      <c r="D12" s="21" t="s">
        <v>47</v>
      </c>
      <c r="E12" s="22" t="s">
        <v>48</v>
      </c>
      <c r="F12" s="22" t="s">
        <v>49</v>
      </c>
      <c r="G12" s="23">
        <v>42.174199999999999</v>
      </c>
      <c r="H12" s="23">
        <v>-121.43989999999999</v>
      </c>
      <c r="I12" s="20" t="s">
        <v>19</v>
      </c>
      <c r="J12" s="24">
        <v>79</v>
      </c>
      <c r="K12" s="24">
        <v>2.2589999999999999</v>
      </c>
      <c r="L12" s="24">
        <f>+J12+K12</f>
        <v>81.259</v>
      </c>
      <c r="M12" s="24">
        <v>39.336939120922217</v>
      </c>
      <c r="N12" s="25">
        <f>+L12/M12</f>
        <v>2.0657174100457811</v>
      </c>
      <c r="O12" s="26" t="s">
        <v>42</v>
      </c>
    </row>
    <row r="13" spans="1:15" s="18" customFormat="1" x14ac:dyDescent="0.25">
      <c r="A13" s="19">
        <v>2014</v>
      </c>
      <c r="B13" s="20" t="s">
        <v>15</v>
      </c>
      <c r="C13" s="20">
        <v>8520811</v>
      </c>
      <c r="D13" s="21" t="s">
        <v>50</v>
      </c>
      <c r="E13" s="22" t="s">
        <v>51</v>
      </c>
      <c r="F13" s="22" t="s">
        <v>52</v>
      </c>
      <c r="G13" s="23">
        <v>45.563099999999999</v>
      </c>
      <c r="H13" s="23">
        <v>-122.5647</v>
      </c>
      <c r="I13" s="20" t="s">
        <v>19</v>
      </c>
      <c r="J13" s="24">
        <v>405.71</v>
      </c>
      <c r="K13" s="24">
        <v>118.76</v>
      </c>
      <c r="L13" s="24">
        <f>+J13+K13</f>
        <v>524.47</v>
      </c>
      <c r="M13" s="24">
        <v>276.90364899044903</v>
      </c>
      <c r="N13" s="25">
        <f>+L13/M13</f>
        <v>1.8940523243812148</v>
      </c>
      <c r="O13" s="26" t="s">
        <v>20</v>
      </c>
    </row>
    <row r="14" spans="1:15" s="18" customFormat="1" x14ac:dyDescent="0.25">
      <c r="A14" s="19">
        <v>2014</v>
      </c>
      <c r="B14" s="20" t="s">
        <v>15</v>
      </c>
      <c r="C14" s="20">
        <v>8418111</v>
      </c>
      <c r="D14" s="21" t="s">
        <v>21</v>
      </c>
      <c r="E14" s="22" t="s">
        <v>53</v>
      </c>
      <c r="F14" s="22" t="s">
        <v>54</v>
      </c>
      <c r="G14" s="23">
        <v>42.353400000000001</v>
      </c>
      <c r="H14" s="23">
        <v>-122.9059</v>
      </c>
      <c r="I14" s="20" t="s">
        <v>19</v>
      </c>
      <c r="J14" s="24">
        <v>121.41</v>
      </c>
      <c r="K14" s="24">
        <v>16.2</v>
      </c>
      <c r="L14" s="24">
        <f>+J14+K14</f>
        <v>137.60999999999999</v>
      </c>
      <c r="M14" s="24">
        <v>73.210819184472811</v>
      </c>
      <c r="N14" s="25">
        <f>+L14/M14</f>
        <v>1.8796402161988854</v>
      </c>
      <c r="O14" s="26" t="s">
        <v>20</v>
      </c>
    </row>
    <row r="15" spans="1:15" s="18" customFormat="1" x14ac:dyDescent="0.25">
      <c r="A15" s="19">
        <v>2014</v>
      </c>
      <c r="B15" s="20" t="s">
        <v>15</v>
      </c>
      <c r="C15" s="20">
        <v>8056111</v>
      </c>
      <c r="D15" s="21" t="s">
        <v>21</v>
      </c>
      <c r="E15" s="22" t="s">
        <v>55</v>
      </c>
      <c r="F15" s="22" t="s">
        <v>56</v>
      </c>
      <c r="G15" s="23">
        <v>42.347299999999997</v>
      </c>
      <c r="H15" s="23">
        <v>-122.89060000000001</v>
      </c>
      <c r="I15" s="20" t="s">
        <v>19</v>
      </c>
      <c r="J15" s="24">
        <v>125.31</v>
      </c>
      <c r="K15" s="24">
        <v>3.8540000000000001</v>
      </c>
      <c r="L15" s="24">
        <f>+J15+K15</f>
        <v>129.16400000000002</v>
      </c>
      <c r="M15" s="24">
        <v>72.776496717379899</v>
      </c>
      <c r="N15" s="25">
        <f>+L15/M15</f>
        <v>1.7748037598126662</v>
      </c>
      <c r="O15" s="26" t="s">
        <v>20</v>
      </c>
    </row>
    <row r="16" spans="1:15" s="18" customFormat="1" x14ac:dyDescent="0.25">
      <c r="A16" s="19">
        <v>2014</v>
      </c>
      <c r="B16" s="20" t="s">
        <v>15</v>
      </c>
      <c r="C16" s="20">
        <v>8417511</v>
      </c>
      <c r="D16" s="21" t="s">
        <v>57</v>
      </c>
      <c r="E16" s="22" t="s">
        <v>58</v>
      </c>
      <c r="F16" s="22" t="s">
        <v>31</v>
      </c>
      <c r="G16" s="23">
        <v>45.356400000000001</v>
      </c>
      <c r="H16" s="23">
        <v>-122.61539999999999</v>
      </c>
      <c r="I16" s="20" t="s">
        <v>19</v>
      </c>
      <c r="J16" s="24">
        <v>424.25</v>
      </c>
      <c r="K16" s="24">
        <v>3.145</v>
      </c>
      <c r="L16" s="24">
        <f>+J16+K16</f>
        <v>427.39499999999998</v>
      </c>
      <c r="M16" s="24">
        <v>254.58284449449033</v>
      </c>
      <c r="N16" s="25">
        <f>+L16/M16</f>
        <v>1.6788051875555567</v>
      </c>
      <c r="O16" s="26" t="s">
        <v>20</v>
      </c>
    </row>
    <row r="17" spans="1:15" s="18" customFormat="1" x14ac:dyDescent="0.25">
      <c r="A17" s="19">
        <v>2014</v>
      </c>
      <c r="B17" s="20" t="s">
        <v>15</v>
      </c>
      <c r="C17" s="20">
        <v>8054711</v>
      </c>
      <c r="D17" s="21" t="s">
        <v>21</v>
      </c>
      <c r="E17" s="22" t="s">
        <v>59</v>
      </c>
      <c r="F17" s="22" t="s">
        <v>60</v>
      </c>
      <c r="G17" s="23">
        <v>42.3386</v>
      </c>
      <c r="H17" s="23">
        <v>-122.88460000000001</v>
      </c>
      <c r="I17" s="20" t="s">
        <v>19</v>
      </c>
      <c r="J17" s="24">
        <v>96.09</v>
      </c>
      <c r="K17" s="24">
        <v>2.6859999999999999</v>
      </c>
      <c r="L17" s="24">
        <f>+J17+K17</f>
        <v>98.77600000000001</v>
      </c>
      <c r="M17" s="24">
        <v>73.109861218826453</v>
      </c>
      <c r="N17" s="25">
        <f>+L17/M17</f>
        <v>1.3510626111620123</v>
      </c>
      <c r="O17" s="26" t="s">
        <v>20</v>
      </c>
    </row>
    <row r="18" spans="1:15" s="18" customFormat="1" x14ac:dyDescent="0.25">
      <c r="A18" s="19">
        <v>2014</v>
      </c>
      <c r="B18" s="20" t="s">
        <v>15</v>
      </c>
      <c r="C18" s="20">
        <v>8518711</v>
      </c>
      <c r="D18" s="21" t="s">
        <v>47</v>
      </c>
      <c r="E18" s="22" t="s">
        <v>61</v>
      </c>
      <c r="F18" s="22" t="s">
        <v>23</v>
      </c>
      <c r="G18" s="23">
        <v>43.478299999999997</v>
      </c>
      <c r="H18" s="23">
        <v>-121.691</v>
      </c>
      <c r="I18" s="20" t="s">
        <v>19</v>
      </c>
      <c r="J18" s="24">
        <v>66.507210000000001</v>
      </c>
      <c r="K18" s="24">
        <v>2.560187</v>
      </c>
      <c r="L18" s="24">
        <f>+J18+K18</f>
        <v>69.067397</v>
      </c>
      <c r="M18" s="24">
        <v>51.720676100042098</v>
      </c>
      <c r="N18" s="25">
        <f>+L18/M18</f>
        <v>1.3353923847863964</v>
      </c>
      <c r="O18" s="26" t="s">
        <v>20</v>
      </c>
    </row>
    <row r="19" spans="1:15" s="18" customFormat="1" x14ac:dyDescent="0.25">
      <c r="A19" s="19">
        <v>2014</v>
      </c>
      <c r="B19" s="20" t="s">
        <v>15</v>
      </c>
      <c r="C19" s="20">
        <v>8057311</v>
      </c>
      <c r="D19" s="21" t="s">
        <v>62</v>
      </c>
      <c r="E19" s="22" t="s">
        <v>63</v>
      </c>
      <c r="F19" s="22" t="s">
        <v>64</v>
      </c>
      <c r="G19" s="23">
        <v>45.047989999999999</v>
      </c>
      <c r="H19" s="23">
        <v>-122.9622</v>
      </c>
      <c r="I19" s="20" t="s">
        <v>19</v>
      </c>
      <c r="J19" s="24">
        <v>278</v>
      </c>
      <c r="K19" s="24">
        <v>24.2</v>
      </c>
      <c r="L19" s="24">
        <f>+J19+K19</f>
        <v>302.2</v>
      </c>
      <c r="M19" s="24">
        <v>226.60988672609366</v>
      </c>
      <c r="N19" s="25">
        <f>+L19/M19</f>
        <v>1.3335693528909138</v>
      </c>
      <c r="O19" s="26" t="s">
        <v>20</v>
      </c>
    </row>
    <row r="20" spans="1:15" s="18" customFormat="1" x14ac:dyDescent="0.25">
      <c r="A20" s="19">
        <v>2014</v>
      </c>
      <c r="B20" s="20" t="s">
        <v>15</v>
      </c>
      <c r="C20" s="20">
        <v>8005011</v>
      </c>
      <c r="D20" s="21" t="s">
        <v>16</v>
      </c>
      <c r="E20" s="22" t="s">
        <v>65</v>
      </c>
      <c r="F20" s="22" t="s">
        <v>54</v>
      </c>
      <c r="G20" s="23">
        <v>42.944299999999998</v>
      </c>
      <c r="H20" s="23">
        <v>-123.3759</v>
      </c>
      <c r="I20" s="20" t="s">
        <v>19</v>
      </c>
      <c r="J20" s="24">
        <v>91.39</v>
      </c>
      <c r="K20" s="24">
        <v>17.77</v>
      </c>
      <c r="L20" s="24">
        <f>+J20+K20</f>
        <v>109.16</v>
      </c>
      <c r="M20" s="24">
        <v>88.690421809287955</v>
      </c>
      <c r="N20" s="25">
        <f>+L20/M20</f>
        <v>1.2307980701087207</v>
      </c>
      <c r="O20" s="26" t="s">
        <v>20</v>
      </c>
    </row>
    <row r="21" spans="1:15" s="18" customFormat="1" x14ac:dyDescent="0.25">
      <c r="A21" s="19">
        <v>2014</v>
      </c>
      <c r="B21" s="20" t="s">
        <v>15</v>
      </c>
      <c r="C21" s="20">
        <v>16006211</v>
      </c>
      <c r="D21" s="21" t="s">
        <v>16</v>
      </c>
      <c r="E21" s="22" t="s">
        <v>66</v>
      </c>
      <c r="F21" s="22" t="s">
        <v>18</v>
      </c>
      <c r="G21" s="23">
        <v>43.2926</v>
      </c>
      <c r="H21" s="23">
        <v>-123.3592</v>
      </c>
      <c r="I21" s="20" t="s">
        <v>19</v>
      </c>
      <c r="J21" s="24">
        <v>110</v>
      </c>
      <c r="K21" s="24">
        <v>2.93</v>
      </c>
      <c r="L21" s="24">
        <f>+J21+K21</f>
        <v>112.93</v>
      </c>
      <c r="M21" s="24">
        <v>93.337587200891619</v>
      </c>
      <c r="N21" s="25">
        <f>+L21/M21</f>
        <v>1.2099091415009411</v>
      </c>
      <c r="O21" s="26" t="s">
        <v>20</v>
      </c>
    </row>
    <row r="22" spans="1:15" s="18" customFormat="1" x14ac:dyDescent="0.25">
      <c r="A22" s="19">
        <v>2014</v>
      </c>
      <c r="B22" s="20" t="s">
        <v>15</v>
      </c>
      <c r="C22" s="20">
        <v>10763611</v>
      </c>
      <c r="D22" s="21" t="s">
        <v>24</v>
      </c>
      <c r="E22" s="22" t="s">
        <v>67</v>
      </c>
      <c r="F22" s="22" t="s">
        <v>68</v>
      </c>
      <c r="G22" s="23">
        <v>44.115867999999999</v>
      </c>
      <c r="H22" s="23">
        <v>-123.18074900000001</v>
      </c>
      <c r="I22" s="20" t="s">
        <v>19</v>
      </c>
      <c r="J22" s="24">
        <v>142.13999999999999</v>
      </c>
      <c r="K22" s="24">
        <v>25.26</v>
      </c>
      <c r="L22" s="24">
        <f>+J22+K22</f>
        <v>167.39999999999998</v>
      </c>
      <c r="M22" s="24">
        <v>138.82623430307964</v>
      </c>
      <c r="N22" s="25">
        <f>+L22/M22</f>
        <v>1.2058239628868652</v>
      </c>
      <c r="O22" s="26" t="s">
        <v>20</v>
      </c>
    </row>
    <row r="23" spans="1:15" s="18" customFormat="1" x14ac:dyDescent="0.25">
      <c r="A23" s="19">
        <v>2014</v>
      </c>
      <c r="B23" s="20" t="s">
        <v>15</v>
      </c>
      <c r="C23" s="20">
        <v>7410711</v>
      </c>
      <c r="D23" s="21" t="s">
        <v>32</v>
      </c>
      <c r="E23" s="22" t="s">
        <v>69</v>
      </c>
      <c r="F23" s="22" t="s">
        <v>70</v>
      </c>
      <c r="G23" s="23">
        <v>45.228200000000001</v>
      </c>
      <c r="H23" s="23">
        <v>-123.1635</v>
      </c>
      <c r="I23" s="20" t="s">
        <v>19</v>
      </c>
      <c r="J23" s="24">
        <v>183.96899999999999</v>
      </c>
      <c r="K23" s="24">
        <v>48.433</v>
      </c>
      <c r="L23" s="24">
        <f>+J23+K23</f>
        <v>232.40199999999999</v>
      </c>
      <c r="M23" s="24">
        <v>250.43950200390304</v>
      </c>
      <c r="N23" s="25">
        <f>+L23/M23</f>
        <v>0.92797660968187856</v>
      </c>
      <c r="O23" s="26" t="s">
        <v>20</v>
      </c>
    </row>
    <row r="24" spans="1:15" s="18" customFormat="1" x14ac:dyDescent="0.25">
      <c r="A24" s="19">
        <v>2014</v>
      </c>
      <c r="B24" s="20" t="s">
        <v>15</v>
      </c>
      <c r="C24" s="20">
        <v>8186211</v>
      </c>
      <c r="D24" s="21" t="s">
        <v>47</v>
      </c>
      <c r="E24" s="22" t="s">
        <v>71</v>
      </c>
      <c r="F24" s="22" t="s">
        <v>72</v>
      </c>
      <c r="G24" s="23">
        <v>42.180399999999999</v>
      </c>
      <c r="H24" s="23">
        <v>-121.80029999999999</v>
      </c>
      <c r="I24" s="20" t="s">
        <v>19</v>
      </c>
      <c r="J24" s="24">
        <v>37.914999999999999</v>
      </c>
      <c r="K24" s="24">
        <v>0.60040000000000004</v>
      </c>
      <c r="L24" s="24">
        <f>+J24+K24</f>
        <v>38.5154</v>
      </c>
      <c r="M24" s="24">
        <v>46.97737667565054</v>
      </c>
      <c r="N24" s="25">
        <f>+L24/M24</f>
        <v>0.81987123857351152</v>
      </c>
      <c r="O24" s="26" t="s">
        <v>42</v>
      </c>
    </row>
    <row r="25" spans="1:15" s="18" customFormat="1" x14ac:dyDescent="0.25">
      <c r="A25" s="19">
        <v>2014</v>
      </c>
      <c r="B25" s="20" t="s">
        <v>15</v>
      </c>
      <c r="C25" s="20">
        <v>7298311</v>
      </c>
      <c r="D25" s="21" t="s">
        <v>73</v>
      </c>
      <c r="E25" s="22" t="s">
        <v>74</v>
      </c>
      <c r="F25" s="22" t="s">
        <v>23</v>
      </c>
      <c r="G25" s="23">
        <v>45.3277</v>
      </c>
      <c r="H25" s="23">
        <v>-118.0213</v>
      </c>
      <c r="I25" s="20" t="s">
        <v>19</v>
      </c>
      <c r="J25" s="24">
        <v>320.84699999999998</v>
      </c>
      <c r="K25" s="24">
        <v>2.407</v>
      </c>
      <c r="L25" s="24">
        <f>+J25+K25</f>
        <v>323.25399999999996</v>
      </c>
      <c r="M25" s="24">
        <v>404.61947102253896</v>
      </c>
      <c r="N25" s="25">
        <f>+L25/M25</f>
        <v>0.79890866147169026</v>
      </c>
      <c r="O25" s="26" t="s">
        <v>20</v>
      </c>
    </row>
    <row r="26" spans="1:15" s="18" customFormat="1" x14ac:dyDescent="0.25">
      <c r="A26" s="19">
        <v>2014</v>
      </c>
      <c r="B26" s="20" t="s">
        <v>15</v>
      </c>
      <c r="C26" s="20">
        <v>7394811</v>
      </c>
      <c r="D26" s="21" t="s">
        <v>43</v>
      </c>
      <c r="E26" s="22" t="s">
        <v>75</v>
      </c>
      <c r="F26" s="22" t="s">
        <v>60</v>
      </c>
      <c r="G26" s="23">
        <v>44.408200000000001</v>
      </c>
      <c r="H26" s="23">
        <v>-122.6651</v>
      </c>
      <c r="I26" s="20" t="s">
        <v>19</v>
      </c>
      <c r="J26" s="24">
        <v>111.09399999999999</v>
      </c>
      <c r="K26" s="24">
        <v>8.8930000000000007</v>
      </c>
      <c r="L26" s="24">
        <f>+J26+K26</f>
        <v>119.98699999999999</v>
      </c>
      <c r="M26" s="24">
        <v>151.78260887484706</v>
      </c>
      <c r="N26" s="25">
        <f>+L26/M26</f>
        <v>0.79051876159893752</v>
      </c>
      <c r="O26" s="26" t="s">
        <v>20</v>
      </c>
    </row>
    <row r="27" spans="1:15" s="18" customFormat="1" x14ac:dyDescent="0.25">
      <c r="A27" s="19">
        <v>2014</v>
      </c>
      <c r="B27" s="20" t="s">
        <v>15</v>
      </c>
      <c r="C27" s="20">
        <v>7219611</v>
      </c>
      <c r="D27" s="21" t="s">
        <v>47</v>
      </c>
      <c r="E27" s="22" t="s">
        <v>76</v>
      </c>
      <c r="F27" s="22" t="s">
        <v>18</v>
      </c>
      <c r="G27" s="23">
        <v>42.252400000000002</v>
      </c>
      <c r="H27" s="23">
        <v>-121.8043</v>
      </c>
      <c r="I27" s="20" t="s">
        <v>19</v>
      </c>
      <c r="J27" s="24">
        <v>40.64</v>
      </c>
      <c r="K27" s="24">
        <v>2.1</v>
      </c>
      <c r="L27" s="24">
        <f>+J27+K27</f>
        <v>42.74</v>
      </c>
      <c r="M27" s="24">
        <v>54.228734052849049</v>
      </c>
      <c r="N27" s="25">
        <f>+L27/M27</f>
        <v>0.78814305269135343</v>
      </c>
      <c r="O27" s="26" t="s">
        <v>42</v>
      </c>
    </row>
    <row r="28" spans="1:15" s="18" customFormat="1" x14ac:dyDescent="0.25">
      <c r="A28" s="19">
        <v>2014</v>
      </c>
      <c r="B28" s="20" t="s">
        <v>15</v>
      </c>
      <c r="C28" s="20">
        <v>566611</v>
      </c>
      <c r="D28" s="21" t="s">
        <v>77</v>
      </c>
      <c r="E28" s="22" t="s">
        <v>78</v>
      </c>
      <c r="F28" s="22" t="s">
        <v>79</v>
      </c>
      <c r="G28" s="23">
        <v>45.623963000000003</v>
      </c>
      <c r="H28" s="23">
        <v>-120.254986</v>
      </c>
      <c r="I28" s="20" t="s">
        <v>19</v>
      </c>
      <c r="J28" s="24">
        <v>166.78</v>
      </c>
      <c r="K28" s="24">
        <v>66.290090000000006</v>
      </c>
      <c r="L28" s="24">
        <f>+J28+K28</f>
        <v>233.07008999999999</v>
      </c>
      <c r="M28" s="24">
        <v>315.62435409676095</v>
      </c>
      <c r="N28" s="25">
        <f>+L28/M28</f>
        <v>0.73844140027466865</v>
      </c>
      <c r="O28" s="26" t="s">
        <v>20</v>
      </c>
    </row>
    <row r="29" spans="1:15" s="18" customFormat="1" x14ac:dyDescent="0.25">
      <c r="A29" s="19">
        <v>2014</v>
      </c>
      <c r="B29" s="20" t="s">
        <v>15</v>
      </c>
      <c r="C29" s="20">
        <v>16006311</v>
      </c>
      <c r="D29" s="21" t="s">
        <v>43</v>
      </c>
      <c r="E29" s="22" t="s">
        <v>80</v>
      </c>
      <c r="F29" s="22" t="s">
        <v>18</v>
      </c>
      <c r="G29" s="23">
        <v>44.771799999999999</v>
      </c>
      <c r="H29" s="23">
        <v>-122.6069</v>
      </c>
      <c r="I29" s="20" t="s">
        <v>19</v>
      </c>
      <c r="J29" s="24">
        <v>123.06100000000001</v>
      </c>
      <c r="K29" s="24">
        <v>12.500050999999999</v>
      </c>
      <c r="L29" s="24">
        <f>+J29+K29</f>
        <v>135.56105100000002</v>
      </c>
      <c r="M29" s="24">
        <v>190.27251358019086</v>
      </c>
      <c r="N29" s="25">
        <f>+L29/M29</f>
        <v>0.71245735103440178</v>
      </c>
      <c r="O29" s="26" t="s">
        <v>20</v>
      </c>
    </row>
    <row r="30" spans="1:15" s="18" customFormat="1" x14ac:dyDescent="0.25">
      <c r="A30" s="19">
        <v>2014</v>
      </c>
      <c r="B30" s="20" t="s">
        <v>15</v>
      </c>
      <c r="C30" s="20">
        <v>8417911</v>
      </c>
      <c r="D30" s="21" t="s">
        <v>57</v>
      </c>
      <c r="E30" s="22" t="s">
        <v>81</v>
      </c>
      <c r="F30" s="22" t="s">
        <v>49</v>
      </c>
      <c r="G30" s="23">
        <v>45.386899999999997</v>
      </c>
      <c r="H30" s="23">
        <v>-122.48950000000001</v>
      </c>
      <c r="I30" s="20" t="s">
        <v>19</v>
      </c>
      <c r="J30" s="24">
        <v>181.55699999999999</v>
      </c>
      <c r="K30" s="24">
        <v>1.0187280000000001</v>
      </c>
      <c r="L30" s="24">
        <f>+J30+K30</f>
        <v>182.575728</v>
      </c>
      <c r="M30" s="24">
        <v>256.81050848260838</v>
      </c>
      <c r="N30" s="25">
        <f>+L30/M30</f>
        <v>0.7109355807858786</v>
      </c>
      <c r="O30" s="26" t="s">
        <v>20</v>
      </c>
    </row>
    <row r="31" spans="1:15" s="18" customFormat="1" x14ac:dyDescent="0.25">
      <c r="A31" s="19">
        <v>2014</v>
      </c>
      <c r="B31" s="20" t="s">
        <v>15</v>
      </c>
      <c r="C31" s="20">
        <v>8351511</v>
      </c>
      <c r="D31" s="21" t="s">
        <v>21</v>
      </c>
      <c r="E31" s="22" t="s">
        <v>82</v>
      </c>
      <c r="F31" s="22" t="s">
        <v>79</v>
      </c>
      <c r="G31" s="23">
        <v>42.381100000000004</v>
      </c>
      <c r="H31" s="23">
        <v>-122.76990000000001</v>
      </c>
      <c r="I31" s="20" t="s">
        <v>19</v>
      </c>
      <c r="J31" s="24">
        <v>23.49</v>
      </c>
      <c r="K31" s="24">
        <v>20.18</v>
      </c>
      <c r="L31" s="24">
        <f>+J31+K31</f>
        <v>43.67</v>
      </c>
      <c r="M31" s="24">
        <v>63.208766471130616</v>
      </c>
      <c r="N31" s="25">
        <f>+L31/M31</f>
        <v>0.69088517998441612</v>
      </c>
      <c r="O31" s="26" t="s">
        <v>20</v>
      </c>
    </row>
    <row r="32" spans="1:15" s="18" customFormat="1" x14ac:dyDescent="0.25">
      <c r="A32" s="19">
        <v>2014</v>
      </c>
      <c r="B32" s="20" t="s">
        <v>15</v>
      </c>
      <c r="C32" s="20">
        <v>8521611</v>
      </c>
      <c r="D32" s="21" t="s">
        <v>50</v>
      </c>
      <c r="E32" s="22" t="s">
        <v>83</v>
      </c>
      <c r="F32" s="22" t="s">
        <v>84</v>
      </c>
      <c r="G32" s="23">
        <v>45.625421000000003</v>
      </c>
      <c r="H32" s="23">
        <v>-122.778997</v>
      </c>
      <c r="I32" s="20" t="s">
        <v>19</v>
      </c>
      <c r="J32" s="24">
        <v>184.85300000000001</v>
      </c>
      <c r="K32" s="24">
        <v>3.8359999999999999</v>
      </c>
      <c r="L32" s="24">
        <f>+J32+K32</f>
        <v>188.68900000000002</v>
      </c>
      <c r="M32" s="24">
        <v>286.09295958425764</v>
      </c>
      <c r="N32" s="25">
        <f>+L32/M32</f>
        <v>0.65953737650237054</v>
      </c>
      <c r="O32" s="26" t="s">
        <v>20</v>
      </c>
    </row>
    <row r="33" spans="1:15" s="18" customFormat="1" x14ac:dyDescent="0.25">
      <c r="A33" s="19">
        <v>2014</v>
      </c>
      <c r="B33" s="20" t="s">
        <v>15</v>
      </c>
      <c r="C33" s="20">
        <v>8004811</v>
      </c>
      <c r="D33" s="21" t="s">
        <v>16</v>
      </c>
      <c r="E33" s="22" t="s">
        <v>85</v>
      </c>
      <c r="F33" s="22" t="s">
        <v>60</v>
      </c>
      <c r="G33" s="23">
        <v>42.744399999999999</v>
      </c>
      <c r="H33" s="23">
        <v>-123.4222</v>
      </c>
      <c r="I33" s="20" t="s">
        <v>19</v>
      </c>
      <c r="J33" s="24">
        <v>57.4</v>
      </c>
      <c r="K33" s="24">
        <v>2.97</v>
      </c>
      <c r="L33" s="24">
        <f>+J33+K33</f>
        <v>60.37</v>
      </c>
      <c r="M33" s="24">
        <v>93.626186082280697</v>
      </c>
      <c r="N33" s="25">
        <f>+L33/M33</f>
        <v>0.6447982399597646</v>
      </c>
      <c r="O33" s="26" t="s">
        <v>20</v>
      </c>
    </row>
    <row r="34" spans="1:15" s="18" customFormat="1" x14ac:dyDescent="0.25">
      <c r="A34" s="19">
        <v>2014</v>
      </c>
      <c r="B34" s="20" t="s">
        <v>15</v>
      </c>
      <c r="C34" s="20">
        <v>7410011</v>
      </c>
      <c r="D34" s="21" t="s">
        <v>86</v>
      </c>
      <c r="E34" s="22" t="s">
        <v>87</v>
      </c>
      <c r="F34" s="22" t="s">
        <v>49</v>
      </c>
      <c r="G34" s="23">
        <v>43.783099999999997</v>
      </c>
      <c r="H34" s="23">
        <v>-121.4481</v>
      </c>
      <c r="I34" s="20" t="s">
        <v>19</v>
      </c>
      <c r="J34" s="24">
        <v>53.17</v>
      </c>
      <c r="K34" s="24">
        <v>2.3959999999999999</v>
      </c>
      <c r="L34" s="24">
        <f>+J34+K34</f>
        <v>55.566000000000003</v>
      </c>
      <c r="M34" s="24">
        <v>90.81492966215896</v>
      </c>
      <c r="N34" s="25">
        <f>+L34/M34</f>
        <v>0.61185974824526468</v>
      </c>
      <c r="O34" s="26" t="s">
        <v>20</v>
      </c>
    </row>
    <row r="35" spans="1:15" s="18" customFormat="1" x14ac:dyDescent="0.25">
      <c r="A35" s="19">
        <v>2014</v>
      </c>
      <c r="B35" s="20" t="s">
        <v>15</v>
      </c>
      <c r="C35" s="20">
        <v>8403611</v>
      </c>
      <c r="D35" s="21" t="s">
        <v>32</v>
      </c>
      <c r="E35" s="22" t="s">
        <v>88</v>
      </c>
      <c r="F35" s="22" t="s">
        <v>79</v>
      </c>
      <c r="G35" s="23">
        <v>45.162117000000002</v>
      </c>
      <c r="H35" s="23">
        <v>-123.248942</v>
      </c>
      <c r="I35" s="20" t="s">
        <v>19</v>
      </c>
      <c r="J35" s="24">
        <v>79.152000000000001</v>
      </c>
      <c r="K35" s="24">
        <v>68.540999999999997</v>
      </c>
      <c r="L35" s="24">
        <f>+J35+K35</f>
        <v>147.69299999999998</v>
      </c>
      <c r="M35" s="24">
        <v>245.74636688561662</v>
      </c>
      <c r="N35" s="25">
        <f>+L35/M35</f>
        <v>0.60099769478481901</v>
      </c>
      <c r="O35" s="26" t="s">
        <v>20</v>
      </c>
    </row>
    <row r="36" spans="1:15" s="18" customFormat="1" x14ac:dyDescent="0.25">
      <c r="A36" s="19">
        <v>2014</v>
      </c>
      <c r="B36" s="20" t="s">
        <v>15</v>
      </c>
      <c r="C36" s="20">
        <v>971211</v>
      </c>
      <c r="D36" s="21" t="s">
        <v>24</v>
      </c>
      <c r="E36" s="22" t="s">
        <v>89</v>
      </c>
      <c r="F36" s="22" t="s">
        <v>56</v>
      </c>
      <c r="G36" s="23">
        <v>44.061432000000003</v>
      </c>
      <c r="H36" s="23">
        <v>-123.178427</v>
      </c>
      <c r="I36" s="20" t="s">
        <v>19</v>
      </c>
      <c r="J36" s="24">
        <v>79.400000000000006</v>
      </c>
      <c r="K36" s="24">
        <v>0.5</v>
      </c>
      <c r="L36" s="24">
        <f>+J36+K36</f>
        <v>79.900000000000006</v>
      </c>
      <c r="M36" s="24">
        <v>133.71423000715046</v>
      </c>
      <c r="N36" s="25">
        <f>+L36/M36</f>
        <v>0.59754298398702443</v>
      </c>
      <c r="O36" s="26" t="s">
        <v>20</v>
      </c>
    </row>
    <row r="37" spans="1:15" s="18" customFormat="1" x14ac:dyDescent="0.25">
      <c r="A37" s="19">
        <v>2018</v>
      </c>
      <c r="B37" s="20" t="s">
        <v>39</v>
      </c>
      <c r="C37" s="20">
        <v>1099311</v>
      </c>
      <c r="D37" s="21" t="s">
        <v>90</v>
      </c>
      <c r="E37" s="22" t="s">
        <v>91</v>
      </c>
      <c r="F37" s="22" t="s">
        <v>99</v>
      </c>
      <c r="G37" s="23">
        <v>45.793100000000003</v>
      </c>
      <c r="H37" s="23">
        <v>-119.3117</v>
      </c>
      <c r="I37" s="20" t="s">
        <v>19</v>
      </c>
      <c r="J37" s="24">
        <v>208.136</v>
      </c>
      <c r="K37" s="24">
        <v>8</v>
      </c>
      <c r="L37" s="24">
        <f>+J37+K37</f>
        <v>216.136</v>
      </c>
      <c r="M37" s="27">
        <v>474.15628774054727</v>
      </c>
      <c r="N37" s="25">
        <f>+L37/M37</f>
        <v>0.4558328247210065</v>
      </c>
      <c r="O37" s="26" t="s">
        <v>42</v>
      </c>
    </row>
    <row r="38" spans="1:15" s="18" customFormat="1" x14ac:dyDescent="0.25">
      <c r="A38" s="19">
        <v>2014</v>
      </c>
      <c r="B38" s="20" t="s">
        <v>15</v>
      </c>
      <c r="C38" s="20">
        <v>8416611</v>
      </c>
      <c r="D38" s="21" t="s">
        <v>92</v>
      </c>
      <c r="E38" s="22" t="s">
        <v>93</v>
      </c>
      <c r="F38" s="22" t="s">
        <v>60</v>
      </c>
      <c r="G38" s="23">
        <v>42.049990000000001</v>
      </c>
      <c r="H38" s="23">
        <v>-124.28830000000001</v>
      </c>
      <c r="I38" s="20" t="s">
        <v>19</v>
      </c>
      <c r="J38" s="24">
        <v>64.7</v>
      </c>
      <c r="K38" s="24">
        <v>3.81</v>
      </c>
      <c r="L38" s="24">
        <v>238.62925689999997</v>
      </c>
      <c r="M38" s="24">
        <v>712.32355132168391</v>
      </c>
      <c r="N38" s="25">
        <f>+L38/M38</f>
        <v>0.33500121743445693</v>
      </c>
      <c r="O38" s="26" t="s">
        <v>94</v>
      </c>
    </row>
    <row r="39" spans="1:15" s="18" customFormat="1" x14ac:dyDescent="0.25">
      <c r="A39" s="19">
        <v>2014</v>
      </c>
      <c r="B39" s="20" t="s">
        <v>15</v>
      </c>
      <c r="C39" s="20">
        <v>8170611</v>
      </c>
      <c r="D39" s="21" t="s">
        <v>73</v>
      </c>
      <c r="E39" s="22" t="s">
        <v>95</v>
      </c>
      <c r="F39" s="22" t="s">
        <v>18</v>
      </c>
      <c r="G39" s="23">
        <v>45.564100000000003</v>
      </c>
      <c r="H39" s="23">
        <v>-117.9353</v>
      </c>
      <c r="I39" s="20" t="s">
        <v>19</v>
      </c>
      <c r="J39" s="24">
        <v>149.06</v>
      </c>
      <c r="K39" s="24">
        <v>14.111000000000001</v>
      </c>
      <c r="L39" s="24">
        <f>+J39+K39</f>
        <v>163.17099999999999</v>
      </c>
      <c r="M39" s="24">
        <v>503.53995880354046</v>
      </c>
      <c r="N39" s="25">
        <f>+L39/M39</f>
        <v>0.32404776849827377</v>
      </c>
      <c r="O39" s="26" t="s">
        <v>42</v>
      </c>
    </row>
    <row r="40" spans="1:15" s="18" customFormat="1" x14ac:dyDescent="0.25">
      <c r="A40" s="19">
        <v>2014</v>
      </c>
      <c r="B40" s="20" t="s">
        <v>15</v>
      </c>
      <c r="C40" s="20">
        <v>7219711</v>
      </c>
      <c r="D40" s="21" t="s">
        <v>47</v>
      </c>
      <c r="E40" s="22" t="s">
        <v>96</v>
      </c>
      <c r="F40" s="22" t="s">
        <v>56</v>
      </c>
      <c r="G40" s="23">
        <v>42.1708</v>
      </c>
      <c r="H40" s="23">
        <v>-121.8244</v>
      </c>
      <c r="I40" s="20" t="s">
        <v>19</v>
      </c>
      <c r="J40" s="24">
        <v>13.9</v>
      </c>
      <c r="K40" s="24">
        <v>1.0488</v>
      </c>
      <c r="L40" s="24">
        <f>+J40+K40</f>
        <v>14.9488</v>
      </c>
      <c r="M40" s="24">
        <v>47.082126814850056</v>
      </c>
      <c r="N40" s="25">
        <f>+L40/M40</f>
        <v>0.31750477328235388</v>
      </c>
      <c r="O40" s="26" t="s">
        <v>42</v>
      </c>
    </row>
    <row r="41" spans="1:15" s="18" customFormat="1" ht="15.75" thickBot="1" x14ac:dyDescent="0.3">
      <c r="A41" s="28">
        <v>2018</v>
      </c>
      <c r="B41" s="29" t="s">
        <v>39</v>
      </c>
      <c r="C41" s="29">
        <v>8184111</v>
      </c>
      <c r="D41" s="30" t="s">
        <v>97</v>
      </c>
      <c r="E41" s="31" t="s">
        <v>98</v>
      </c>
      <c r="F41" s="31" t="s">
        <v>99</v>
      </c>
      <c r="G41" s="32">
        <v>45.848599999999998</v>
      </c>
      <c r="H41" s="32">
        <v>-119.67440000000001</v>
      </c>
      <c r="I41" s="29" t="s">
        <v>19</v>
      </c>
      <c r="J41" s="33">
        <v>142.745</v>
      </c>
      <c r="K41" s="33">
        <v>6.02</v>
      </c>
      <c r="L41" s="33">
        <f>+J41+K41</f>
        <v>148.76500000000001</v>
      </c>
      <c r="M41" s="34">
        <v>470.24058139585333</v>
      </c>
      <c r="N41" s="35">
        <f>+L41/M41</f>
        <v>0.31635934006037669</v>
      </c>
      <c r="O41" s="36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 80%ers</vt:lpstr>
    </vt:vector>
  </TitlesOfParts>
  <Company>National Park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Shepherd, Don</dc:creator>
  <cp:lastModifiedBy>Shepherd, Don</cp:lastModifiedBy>
  <dcterms:created xsi:type="dcterms:W3CDTF">2019-07-11T15:00:36Z</dcterms:created>
  <dcterms:modified xsi:type="dcterms:W3CDTF">2019-07-11T15:04:07Z</dcterms:modified>
</cp:coreProperties>
</file>